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850" windowHeight="11175"/>
  </bookViews>
  <sheets>
    <sheet name="Sheet1" sheetId="1" r:id="rId1"/>
  </sheets>
  <definedNames>
    <definedName name="_xlnm.Print_Area" localSheetId="0">Sheet1!$A$1:$D$25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/>
  <c r="Y20" s="1"/>
  <c r="V12"/>
  <c r="P9"/>
  <c r="P8"/>
  <c r="P7"/>
  <c r="C10"/>
  <c r="P10" s="1"/>
  <c r="Q23" l="1"/>
  <c r="Q24" s="1"/>
  <c r="R23"/>
  <c r="Y23" s="1"/>
  <c r="R24"/>
  <c r="Y24" s="1"/>
  <c r="Y21"/>
  <c r="Y22"/>
  <c r="V19"/>
  <c r="Y19"/>
  <c r="AB19" s="1"/>
  <c r="C19" s="1"/>
  <c r="Q14" l="1"/>
  <c r="Q18"/>
  <c r="V18" s="1"/>
  <c r="Q17"/>
  <c r="V24"/>
  <c r="AB24" s="1"/>
  <c r="V23"/>
  <c r="AB23" s="1"/>
  <c r="R18"/>
  <c r="Y18" s="1"/>
  <c r="R17"/>
  <c r="R14"/>
  <c r="AB18" l="1"/>
  <c r="C18" s="1"/>
  <c r="Q15"/>
  <c r="V15" s="1"/>
  <c r="V14"/>
  <c r="Q16"/>
  <c r="V16" s="1"/>
  <c r="V17"/>
  <c r="R15"/>
  <c r="Y15" s="1"/>
  <c r="Y14"/>
  <c r="Y17"/>
  <c r="R16" l="1"/>
  <c r="Y16" s="1"/>
  <c r="AB16"/>
  <c r="C16" s="1"/>
  <c r="AB14"/>
  <c r="C14" s="1"/>
  <c r="AB15"/>
  <c r="C15" s="1"/>
  <c r="AB17"/>
  <c r="C17" s="1"/>
</calcChain>
</file>

<file path=xl/sharedStrings.xml><?xml version="1.0" encoding="utf-8"?>
<sst xmlns="http://schemas.openxmlformats.org/spreadsheetml/2006/main" count="33" uniqueCount="32">
  <si>
    <t>IFS Financial Services Inc</t>
  </si>
  <si>
    <t>Angus Miller Financing</t>
  </si>
  <si>
    <t>Quick Quote</t>
  </si>
  <si>
    <t>Premium</t>
  </si>
  <si>
    <t>Tax</t>
  </si>
  <si>
    <t>Fee</t>
  </si>
  <si>
    <t>Total Premium &amp; Fees</t>
  </si>
  <si>
    <t>Down Payment</t>
  </si>
  <si>
    <t>Principal balance</t>
  </si>
  <si>
    <t>Service Charge</t>
  </si>
  <si>
    <t>Total Due</t>
  </si>
  <si>
    <t>Payment Amount</t>
  </si>
  <si>
    <t>Number of Payments</t>
  </si>
  <si>
    <t>PLAN1</t>
  </si>
  <si>
    <t>PLAN2</t>
  </si>
  <si>
    <t>simple</t>
  </si>
  <si>
    <t>dp</t>
  </si>
  <si>
    <t>#pay</t>
  </si>
  <si>
    <t>SC</t>
  </si>
  <si>
    <t>pmt</t>
  </si>
  <si>
    <t>DP</t>
  </si>
  <si>
    <t>PB</t>
  </si>
  <si>
    <t>TD</t>
  </si>
  <si>
    <t>Npay</t>
  </si>
  <si>
    <t>Pay</t>
  </si>
  <si>
    <t>Speciality</t>
  </si>
  <si>
    <t>Standard</t>
  </si>
  <si>
    <t xml:space="preserve">Select Plan </t>
  </si>
  <si>
    <t>Plan Selector</t>
  </si>
  <si>
    <t>publish</t>
  </si>
  <si>
    <t>©  Copyright IFS 2017</t>
  </si>
  <si>
    <t>Rates are subject to change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</si>
</sst>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2" borderId="0" xfId="1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/>
    <xf numFmtId="43" fontId="0" fillId="3" borderId="0" xfId="1" applyFont="1" applyFill="1" applyBorder="1"/>
    <xf numFmtId="164" fontId="0" fillId="3" borderId="0" xfId="1" applyNumberFormat="1" applyFont="1" applyFill="1" applyBorder="1"/>
    <xf numFmtId="43" fontId="0" fillId="3" borderId="0" xfId="0" applyNumberFormat="1" applyFill="1"/>
    <xf numFmtId="43" fontId="0" fillId="3" borderId="0" xfId="1" applyFont="1" applyFill="1"/>
    <xf numFmtId="0" fontId="2" fillId="3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67"/>
  <sheetViews>
    <sheetView tabSelected="1" workbookViewId="0">
      <selection activeCell="C7" sqref="C7"/>
    </sheetView>
  </sheetViews>
  <sheetFormatPr defaultRowHeight="15"/>
  <cols>
    <col min="1" max="1" width="3.140625" style="4" customWidth="1"/>
    <col min="2" max="2" width="23" bestFit="1" customWidth="1"/>
    <col min="3" max="4" width="11.5703125" customWidth="1"/>
    <col min="8" max="9" width="0" hidden="1" customWidth="1"/>
    <col min="10" max="10" width="0" style="4" hidden="1" customWidth="1"/>
    <col min="11" max="17" width="9.140625" style="4" hidden="1" customWidth="1"/>
    <col min="18" max="18" width="9.5703125" style="4" hidden="1" customWidth="1"/>
    <col min="19" max="21" width="9.140625" style="4" hidden="1" customWidth="1"/>
    <col min="22" max="22" width="9.5703125" style="4" hidden="1" customWidth="1"/>
    <col min="23" max="27" width="9.140625" style="4" hidden="1" customWidth="1"/>
    <col min="28" max="28" width="9.5703125" style="4" hidden="1" customWidth="1"/>
    <col min="29" max="31" width="9.140625" style="4" hidden="1" customWidth="1"/>
    <col min="32" max="34" width="9.140625" style="4" customWidth="1"/>
    <col min="35" max="63" width="9.140625" style="4"/>
  </cols>
  <sheetData>
    <row r="1" spans="2:28">
      <c r="B1" s="9" t="s">
        <v>0</v>
      </c>
      <c r="C1" s="3"/>
      <c r="D1" s="3"/>
      <c r="E1" s="3"/>
      <c r="F1" s="3"/>
      <c r="G1" s="3"/>
      <c r="H1" s="3"/>
      <c r="I1" s="4"/>
      <c r="Q1" s="4" t="s">
        <v>13</v>
      </c>
      <c r="R1" s="4" t="s">
        <v>14</v>
      </c>
    </row>
    <row r="2" spans="2:28">
      <c r="B2" s="9" t="s">
        <v>1</v>
      </c>
      <c r="C2" s="3"/>
      <c r="D2" s="3"/>
      <c r="E2" s="3"/>
      <c r="F2" s="3"/>
      <c r="G2" s="3"/>
      <c r="H2" s="3"/>
      <c r="I2" s="4"/>
      <c r="P2" s="4" t="s">
        <v>15</v>
      </c>
      <c r="Q2" s="4">
        <v>3</v>
      </c>
      <c r="R2" s="4">
        <v>7</v>
      </c>
    </row>
    <row r="3" spans="2:28">
      <c r="B3" s="9" t="s">
        <v>2</v>
      </c>
      <c r="C3" s="3"/>
      <c r="D3" s="3"/>
      <c r="E3" s="3"/>
      <c r="F3" s="3"/>
      <c r="G3" s="3"/>
      <c r="H3" s="3"/>
      <c r="I3" s="4"/>
      <c r="P3" s="4" t="s">
        <v>16</v>
      </c>
      <c r="Q3" s="4">
        <v>0.17166000000000001</v>
      </c>
      <c r="R3" s="4">
        <v>0.17833199999999999</v>
      </c>
    </row>
    <row r="4" spans="2:28">
      <c r="B4" s="3"/>
      <c r="C4" s="3"/>
      <c r="D4" s="3"/>
      <c r="E4" s="3"/>
      <c r="F4" s="3"/>
      <c r="G4" s="3"/>
      <c r="H4" s="3"/>
      <c r="I4" s="4"/>
      <c r="P4" s="4" t="s">
        <v>17</v>
      </c>
      <c r="Q4" s="4">
        <v>10</v>
      </c>
      <c r="R4" s="4">
        <v>10</v>
      </c>
    </row>
    <row r="5" spans="2:28">
      <c r="B5" s="3"/>
      <c r="C5" s="3"/>
      <c r="D5" s="3"/>
      <c r="E5" s="3"/>
      <c r="F5" s="3"/>
      <c r="G5" s="3"/>
      <c r="H5" s="3"/>
      <c r="I5" s="4"/>
    </row>
    <row r="6" spans="2:28">
      <c r="B6" s="3"/>
      <c r="C6" s="3"/>
      <c r="D6" s="3"/>
      <c r="E6" s="3"/>
      <c r="F6" s="3"/>
      <c r="G6" s="3"/>
      <c r="H6" s="3"/>
      <c r="I6" s="4"/>
    </row>
    <row r="7" spans="2:28">
      <c r="B7" s="3" t="s">
        <v>3</v>
      </c>
      <c r="C7" s="1">
        <v>1000</v>
      </c>
      <c r="D7" s="3"/>
      <c r="E7" s="3"/>
      <c r="F7" s="3"/>
      <c r="G7" s="3"/>
      <c r="H7" s="3"/>
      <c r="I7" s="4"/>
      <c r="P7" s="4">
        <f>C7</f>
        <v>1000</v>
      </c>
    </row>
    <row r="8" spans="2:28">
      <c r="B8" s="3" t="s">
        <v>4</v>
      </c>
      <c r="C8" s="1">
        <v>0</v>
      </c>
      <c r="D8" s="3"/>
      <c r="E8" s="3"/>
      <c r="F8" s="3"/>
      <c r="G8" s="3"/>
      <c r="H8" s="3"/>
      <c r="I8" s="4"/>
      <c r="P8" s="4">
        <f t="shared" ref="P8:P10" si="0">C8</f>
        <v>0</v>
      </c>
    </row>
    <row r="9" spans="2:28">
      <c r="B9" s="3" t="s">
        <v>5</v>
      </c>
      <c r="C9" s="1">
        <v>0</v>
      </c>
      <c r="D9" s="3"/>
      <c r="E9" s="3"/>
      <c r="F9" s="3"/>
      <c r="G9" s="3"/>
      <c r="H9" s="3"/>
      <c r="I9" s="4"/>
      <c r="P9" s="4">
        <f t="shared" si="0"/>
        <v>0</v>
      </c>
    </row>
    <row r="10" spans="2:28">
      <c r="B10" s="3" t="s">
        <v>6</v>
      </c>
      <c r="C10" s="5">
        <f>SUM(C7:C9)</f>
        <v>1000</v>
      </c>
      <c r="D10" s="3"/>
      <c r="E10" s="3"/>
      <c r="F10" s="3"/>
      <c r="G10" s="3"/>
      <c r="H10" s="3"/>
      <c r="I10" s="4"/>
      <c r="P10" s="4">
        <f t="shared" si="0"/>
        <v>1000</v>
      </c>
    </row>
    <row r="11" spans="2:28">
      <c r="B11" s="3"/>
      <c r="C11" s="5"/>
      <c r="D11" s="3"/>
      <c r="E11" s="3"/>
      <c r="F11" s="3"/>
      <c r="G11" s="3"/>
      <c r="H11" s="3"/>
      <c r="I11" s="4"/>
    </row>
    <row r="12" spans="2:28">
      <c r="B12" s="3" t="s">
        <v>27</v>
      </c>
      <c r="C12" s="2" t="s">
        <v>25</v>
      </c>
      <c r="D12" s="3"/>
      <c r="E12" s="3"/>
      <c r="F12" s="3"/>
      <c r="G12" s="3"/>
      <c r="H12" s="3"/>
      <c r="I12" s="4"/>
      <c r="V12" s="4">
        <f>IF(C12=L15,1,0)</f>
        <v>0</v>
      </c>
      <c r="Y12" s="4">
        <f>IF(C12=L16,1,0)</f>
        <v>1</v>
      </c>
      <c r="AB12" s="4" t="s">
        <v>29</v>
      </c>
    </row>
    <row r="13" spans="2:28">
      <c r="B13" s="3"/>
      <c r="C13" s="5"/>
      <c r="D13" s="3"/>
      <c r="E13" s="3"/>
      <c r="F13" s="3"/>
      <c r="G13" s="3"/>
      <c r="H13" s="3"/>
      <c r="I13" s="4"/>
      <c r="L13" s="4" t="s">
        <v>28</v>
      </c>
    </row>
    <row r="14" spans="2:28">
      <c r="B14" s="3" t="s">
        <v>7</v>
      </c>
      <c r="C14" s="5">
        <f t="shared" ref="C14:C19" si="1">AB14</f>
        <v>178.34</v>
      </c>
      <c r="D14" s="3"/>
      <c r="E14" s="3"/>
      <c r="F14" s="3"/>
      <c r="G14" s="3"/>
      <c r="H14" s="3"/>
      <c r="I14" s="4"/>
      <c r="P14" s="4" t="s">
        <v>20</v>
      </c>
      <c r="Q14" s="4">
        <f>ROUND(Q24*2,2)</f>
        <v>171.66</v>
      </c>
      <c r="R14" s="7">
        <f>R24*2</f>
        <v>178.34</v>
      </c>
      <c r="V14" s="8">
        <f>Q14*V$12</f>
        <v>0</v>
      </c>
      <c r="Y14" s="7">
        <f>R14*Y$12</f>
        <v>178.34</v>
      </c>
      <c r="AB14" s="8">
        <f>SUM(V14:AA14)</f>
        <v>178.34</v>
      </c>
    </row>
    <row r="15" spans="2:28">
      <c r="B15" s="3" t="s">
        <v>8</v>
      </c>
      <c r="C15" s="5">
        <f t="shared" si="1"/>
        <v>821.66</v>
      </c>
      <c r="D15" s="3"/>
      <c r="E15" s="3"/>
      <c r="F15" s="3"/>
      <c r="G15" s="3"/>
      <c r="H15" s="3"/>
      <c r="I15" s="4"/>
      <c r="L15" s="4" t="s">
        <v>26</v>
      </c>
      <c r="P15" s="4" t="s">
        <v>21</v>
      </c>
      <c r="Q15" s="4">
        <f>P10-Q14</f>
        <v>828.34</v>
      </c>
      <c r="R15" s="7">
        <f>P10-R14</f>
        <v>821.66</v>
      </c>
      <c r="V15" s="8">
        <f t="shared" ref="V15:V24" si="2">Q15*V$12</f>
        <v>0</v>
      </c>
      <c r="Y15" s="4">
        <f t="shared" ref="Y15:Y24" si="3">R15*Y$12</f>
        <v>821.66</v>
      </c>
      <c r="AB15" s="8">
        <f t="shared" ref="AB15:AB24" si="4">SUM(V15:AA15)</f>
        <v>821.66</v>
      </c>
    </row>
    <row r="16" spans="2:28">
      <c r="B16" s="3" t="s">
        <v>9</v>
      </c>
      <c r="C16" s="5">
        <f t="shared" si="1"/>
        <v>70.040000000000077</v>
      </c>
      <c r="D16" s="3"/>
      <c r="E16" s="3"/>
      <c r="F16" s="3"/>
      <c r="G16" s="3"/>
      <c r="H16" s="3"/>
      <c r="I16" s="4"/>
      <c r="L16" s="4" t="s">
        <v>25</v>
      </c>
      <c r="Q16" s="4">
        <f>Q17-Q15</f>
        <v>29.959999999999923</v>
      </c>
      <c r="R16" s="7">
        <f>R17-R15</f>
        <v>70.040000000000077</v>
      </c>
      <c r="V16" s="8">
        <f t="shared" si="2"/>
        <v>0</v>
      </c>
      <c r="Y16" s="4">
        <f t="shared" si="3"/>
        <v>70.040000000000077</v>
      </c>
      <c r="AB16" s="8">
        <f t="shared" si="4"/>
        <v>70.040000000000077</v>
      </c>
    </row>
    <row r="17" spans="2:28">
      <c r="B17" s="3" t="s">
        <v>10</v>
      </c>
      <c r="C17" s="5">
        <f t="shared" si="1"/>
        <v>891.7</v>
      </c>
      <c r="D17" s="3"/>
      <c r="E17" s="3"/>
      <c r="F17" s="3"/>
      <c r="G17" s="3"/>
      <c r="H17" s="3"/>
      <c r="I17" s="4"/>
      <c r="P17" s="4" t="s">
        <v>22</v>
      </c>
      <c r="Q17" s="4">
        <f>Q24*10</f>
        <v>858.3</v>
      </c>
      <c r="R17" s="7">
        <f>R24*10</f>
        <v>891.7</v>
      </c>
      <c r="V17" s="8">
        <f t="shared" si="2"/>
        <v>0</v>
      </c>
      <c r="Y17" s="4">
        <f t="shared" si="3"/>
        <v>891.7</v>
      </c>
      <c r="AB17" s="8">
        <f t="shared" si="4"/>
        <v>891.7</v>
      </c>
    </row>
    <row r="18" spans="2:28">
      <c r="B18" s="3" t="s">
        <v>11</v>
      </c>
      <c r="C18" s="5">
        <f t="shared" si="1"/>
        <v>89.17</v>
      </c>
      <c r="D18" s="3"/>
      <c r="E18" s="3"/>
      <c r="F18" s="3"/>
      <c r="G18" s="3"/>
      <c r="H18" s="3"/>
      <c r="I18" s="4"/>
      <c r="P18" s="4" t="s">
        <v>24</v>
      </c>
      <c r="Q18" s="4">
        <f>Q24</f>
        <v>85.83</v>
      </c>
      <c r="R18" s="7">
        <f>R24</f>
        <v>89.17</v>
      </c>
      <c r="V18" s="8">
        <f t="shared" si="2"/>
        <v>0</v>
      </c>
      <c r="Y18" s="4">
        <f t="shared" si="3"/>
        <v>89.17</v>
      </c>
      <c r="AB18" s="8">
        <f t="shared" si="4"/>
        <v>89.17</v>
      </c>
    </row>
    <row r="19" spans="2:28">
      <c r="B19" s="3" t="s">
        <v>12</v>
      </c>
      <c r="C19" s="6">
        <f t="shared" si="1"/>
        <v>10</v>
      </c>
      <c r="D19" s="3"/>
      <c r="E19" s="3"/>
      <c r="F19" s="3"/>
      <c r="G19" s="3"/>
      <c r="H19" s="3"/>
      <c r="I19" s="4"/>
      <c r="P19" s="4" t="s">
        <v>23</v>
      </c>
      <c r="Q19" s="4">
        <v>10</v>
      </c>
      <c r="R19" s="4">
        <v>10</v>
      </c>
      <c r="V19" s="8">
        <f t="shared" si="2"/>
        <v>0</v>
      </c>
      <c r="Y19" s="4">
        <f t="shared" si="3"/>
        <v>10</v>
      </c>
      <c r="AB19" s="8">
        <f t="shared" si="4"/>
        <v>10</v>
      </c>
    </row>
    <row r="20" spans="2:28">
      <c r="B20" s="3"/>
      <c r="C20" s="3"/>
      <c r="D20" s="3"/>
      <c r="E20" s="3"/>
      <c r="F20" s="3"/>
      <c r="G20" s="3"/>
      <c r="H20" s="3"/>
      <c r="I20" s="4"/>
      <c r="V20" s="8"/>
      <c r="Y20" s="4">
        <f t="shared" si="3"/>
        <v>0</v>
      </c>
      <c r="AB20" s="8"/>
    </row>
    <row r="21" spans="2:28">
      <c r="B21" s="3"/>
      <c r="C21" s="3"/>
      <c r="D21" s="3"/>
      <c r="E21" s="3"/>
      <c r="F21" s="3"/>
      <c r="G21" s="3"/>
      <c r="H21" s="3"/>
      <c r="I21" s="4"/>
      <c r="V21" s="8"/>
      <c r="Y21" s="4">
        <f t="shared" si="3"/>
        <v>0</v>
      </c>
      <c r="AB21" s="8"/>
    </row>
    <row r="22" spans="2:28">
      <c r="B22" s="3" t="s">
        <v>31</v>
      </c>
      <c r="C22" s="3"/>
      <c r="D22" s="3"/>
      <c r="E22" s="3"/>
      <c r="F22" s="3"/>
      <c r="G22" s="3"/>
      <c r="H22" s="3"/>
      <c r="I22" s="4"/>
      <c r="V22" s="8"/>
      <c r="Y22" s="4">
        <f t="shared" si="3"/>
        <v>0</v>
      </c>
      <c r="AB22" s="8"/>
    </row>
    <row r="23" spans="2:28">
      <c r="B23" s="3" t="s">
        <v>30</v>
      </c>
      <c r="C23" s="3"/>
      <c r="D23" s="3"/>
      <c r="E23" s="3"/>
      <c r="F23" s="3"/>
      <c r="G23" s="3"/>
      <c r="H23" s="3"/>
      <c r="I23" s="4"/>
      <c r="P23" s="4" t="s">
        <v>18</v>
      </c>
      <c r="Q23" s="8">
        <f>(P10*Q2)/100</f>
        <v>30</v>
      </c>
      <c r="R23" s="8">
        <f>(P10*R2)/100</f>
        <v>70</v>
      </c>
      <c r="V23" s="8">
        <f t="shared" si="2"/>
        <v>0</v>
      </c>
      <c r="Y23" s="4">
        <f t="shared" si="3"/>
        <v>70</v>
      </c>
      <c r="AB23" s="8">
        <f t="shared" si="4"/>
        <v>70</v>
      </c>
    </row>
    <row r="24" spans="2:28">
      <c r="B24" s="3"/>
      <c r="C24" s="3"/>
      <c r="D24" s="3"/>
      <c r="E24" s="3"/>
      <c r="F24" s="3"/>
      <c r="G24" s="3"/>
      <c r="H24" s="3"/>
      <c r="I24" s="4"/>
      <c r="P24" s="4" t="s">
        <v>19</v>
      </c>
      <c r="Q24" s="8">
        <f>ROUND(+(P10+Q23)/12,2)</f>
        <v>85.83</v>
      </c>
      <c r="R24" s="8">
        <f>ROUND((P10+R23)/ 12,2)</f>
        <v>89.17</v>
      </c>
      <c r="V24" s="8">
        <f t="shared" si="2"/>
        <v>0</v>
      </c>
      <c r="Y24" s="4">
        <f t="shared" si="3"/>
        <v>89.17</v>
      </c>
      <c r="AB24" s="8">
        <f t="shared" si="4"/>
        <v>89.17</v>
      </c>
    </row>
    <row r="25" spans="2:28">
      <c r="B25" s="3"/>
      <c r="C25" s="3"/>
      <c r="D25" s="3"/>
      <c r="E25" s="3"/>
      <c r="F25" s="3"/>
      <c r="G25" s="3"/>
      <c r="H25" s="3"/>
      <c r="I25" s="4"/>
    </row>
    <row r="26" spans="2:28">
      <c r="C26" s="3"/>
      <c r="D26" s="3"/>
      <c r="E26" s="3"/>
      <c r="F26" s="3"/>
      <c r="G26" s="3"/>
      <c r="H26" s="3"/>
      <c r="I26" s="4"/>
    </row>
    <row r="27" spans="2:28">
      <c r="B27" s="3"/>
      <c r="C27" s="3"/>
      <c r="D27" s="3"/>
      <c r="E27" s="3"/>
      <c r="F27" s="3"/>
      <c r="G27" s="3"/>
      <c r="H27" s="3"/>
      <c r="I27" s="4"/>
    </row>
    <row r="28" spans="2:28">
      <c r="B28" s="3"/>
      <c r="C28" s="3"/>
      <c r="D28" s="3"/>
      <c r="E28" s="3"/>
      <c r="F28" s="3"/>
      <c r="G28" s="3"/>
      <c r="H28" s="3"/>
      <c r="I28" s="4"/>
    </row>
    <row r="29" spans="2:28">
      <c r="B29" s="3"/>
      <c r="C29" s="3"/>
      <c r="D29" s="3"/>
      <c r="E29" s="3"/>
      <c r="F29" s="3"/>
      <c r="G29" s="3"/>
      <c r="H29" s="3"/>
      <c r="I29" s="4"/>
    </row>
    <row r="30" spans="2:28">
      <c r="B30" s="3"/>
      <c r="C30" s="3"/>
      <c r="D30" s="3"/>
      <c r="E30" s="3"/>
      <c r="F30" s="3"/>
      <c r="G30" s="3"/>
      <c r="H30" s="3"/>
      <c r="I30" s="4"/>
    </row>
    <row r="31" spans="2:28">
      <c r="B31" s="3"/>
      <c r="C31" s="3"/>
      <c r="D31" s="3"/>
      <c r="E31" s="3"/>
      <c r="F31" s="3"/>
      <c r="G31" s="3"/>
      <c r="H31" s="3"/>
      <c r="I31" s="4"/>
    </row>
    <row r="32" spans="2:28" s="4" customFormat="1">
      <c r="B32" s="3"/>
      <c r="C32" s="3"/>
      <c r="D32" s="3"/>
      <c r="E32" s="3"/>
      <c r="F32" s="3"/>
      <c r="G32" s="3"/>
    </row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</sheetData>
  <sheetProtection algorithmName="SHA-512" hashValue="TgS008u9hy/FOKd1bqShaXf7851lLhAiiZf2Godqt/Ln8vzeKaRje+nKvO9x9rZ7H4dF0lk2Dn1q8ZIKReZXjA==" saltValue="qFLmRI+vm107vo2EQGbfBg==" spinCount="100000" sheet="1" objects="1" scenarios="1" selectLockedCells="1"/>
  <dataValidations count="1">
    <dataValidation type="list" allowBlank="1" showInputMessage="1" showErrorMessage="1" promptTitle="Choose Plan" sqref="C12">
      <formula1>$L$15:$L$16</formula1>
    </dataValidation>
  </dataValidations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Ritchie</dc:creator>
  <cp:lastModifiedBy>krobinson</cp:lastModifiedBy>
  <dcterms:created xsi:type="dcterms:W3CDTF">2017-05-25T14:52:18Z</dcterms:created>
  <dcterms:modified xsi:type="dcterms:W3CDTF">2017-07-11T14:57:32Z</dcterms:modified>
</cp:coreProperties>
</file>